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60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<sst xmlns="http://schemas.openxmlformats.org/spreadsheetml/2006/main" count="111" uniqueCount="69">
  <si>
    <t xml:space="preserve">                                     2013년  예산 총괄표</t>
  </si>
  <si>
    <t>(단위:천원)</t>
  </si>
  <si>
    <t>세   입</t>
  </si>
  <si>
    <t>세    출</t>
  </si>
  <si>
    <t>관</t>
  </si>
  <si>
    <t>항</t>
  </si>
  <si>
    <t>목</t>
  </si>
  <si>
    <t>2012예산(A)</t>
  </si>
  <si>
    <t>2013예산(B)</t>
  </si>
  <si>
    <t>증감(B-A)</t>
  </si>
  <si>
    <t>총  계</t>
  </si>
  <si>
    <t>입소자부담금</t>
  </si>
  <si>
    <t>입소비용</t>
  </si>
  <si>
    <t>소계</t>
  </si>
  <si>
    <t>사무비</t>
  </si>
  <si>
    <t>계</t>
  </si>
  <si>
    <t>수입</t>
  </si>
  <si>
    <t>본인부담금수입</t>
  </si>
  <si>
    <t>인건비</t>
  </si>
  <si>
    <t>식재료비수입</t>
  </si>
  <si>
    <t>급여</t>
  </si>
  <si>
    <t>요양</t>
  </si>
  <si>
    <t>상여금</t>
  </si>
  <si>
    <t>급여수입</t>
  </si>
  <si>
    <t>장기요양급여수입</t>
  </si>
  <si>
    <t>일용잡급</t>
  </si>
  <si>
    <t>보조금수입</t>
  </si>
  <si>
    <t>제수당</t>
  </si>
  <si>
    <t>경상보조금수입</t>
  </si>
  <si>
    <t>퇴직금 및
 퇴직적립금</t>
  </si>
  <si>
    <t>사회보험부담비용</t>
  </si>
  <si>
    <t>기타후생경비</t>
  </si>
  <si>
    <t>후원금수입</t>
  </si>
  <si>
    <t>업무추진비</t>
  </si>
  <si>
    <t>기관운영비</t>
  </si>
  <si>
    <t>전입금</t>
  </si>
  <si>
    <t>직책보조비</t>
  </si>
  <si>
    <t>법인전입금</t>
  </si>
  <si>
    <t>회의비</t>
  </si>
  <si>
    <t>이월금</t>
  </si>
  <si>
    <t>운영비</t>
  </si>
  <si>
    <t>전년도이월금</t>
  </si>
  <si>
    <t>여비</t>
  </si>
  <si>
    <t>잡수입</t>
  </si>
  <si>
    <t>수용비 및 수수료</t>
  </si>
  <si>
    <t>기타예금이자수입</t>
  </si>
  <si>
    <t>공공요금</t>
  </si>
  <si>
    <t>기타잡수입</t>
  </si>
  <si>
    <t>제세공과금</t>
  </si>
  <si>
    <t>차량비</t>
  </si>
  <si>
    <t>재산조성비</t>
  </si>
  <si>
    <t>시설비</t>
  </si>
  <si>
    <t>자산취득비</t>
  </si>
  <si>
    <t>시설장비유지비</t>
  </si>
  <si>
    <t>사업비</t>
  </si>
  <si>
    <t>생계비</t>
  </si>
  <si>
    <t>수용기관경비</t>
  </si>
  <si>
    <t>피복비</t>
  </si>
  <si>
    <t>장의비</t>
  </si>
  <si>
    <t>연료비</t>
  </si>
  <si>
    <t>의료재활사업비</t>
  </si>
  <si>
    <t>생활복지사업비</t>
  </si>
  <si>
    <t>총무기획사업비</t>
  </si>
  <si>
    <t>잡지출</t>
  </si>
  <si>
    <t>예비비</t>
  </si>
  <si>
    <t>적립금</t>
  </si>
  <si>
    <t>운영충당적립금</t>
  </si>
  <si>
    <t>준비금</t>
  </si>
  <si>
    <t>환경개선준비금</t>
  </si>
</sst>
</file>

<file path=xl/styles.xml><?xml version="1.0" encoding="utf-8"?>
<styleSheet xmlns="http://schemas.openxmlformats.org/spreadsheetml/2006/main">
  <numFmts count="1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돋움"/>
      <family val="3"/>
    </font>
    <font>
      <b/>
      <sz val="22"/>
      <name val="굴림"/>
      <family val="3"/>
    </font>
    <font>
      <sz val="8"/>
      <name val="돋움"/>
      <family val="3"/>
    </font>
    <font>
      <sz val="11"/>
      <name val="굴림"/>
      <family val="3"/>
    </font>
    <font>
      <b/>
      <sz val="14"/>
      <name val="굴림"/>
      <family val="3"/>
    </font>
    <font>
      <b/>
      <sz val="11"/>
      <name val="굴림"/>
      <family val="3"/>
    </font>
    <font>
      <b/>
      <sz val="10"/>
      <name val="굴림"/>
      <family val="3"/>
    </font>
    <font>
      <sz val="10"/>
      <name val="굴림"/>
      <family val="3"/>
    </font>
    <font>
      <sz val="9"/>
      <name val="굴림"/>
      <family val="3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 vertical="center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6" fillId="2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41" fontId="6" fillId="3" borderId="2" xfId="17" applyFont="1" applyFill="1" applyBorder="1" applyAlignment="1">
      <alignment horizontal="center" vertical="center"/>
    </xf>
    <xf numFmtId="41" fontId="6" fillId="3" borderId="3" xfId="17" applyFont="1" applyFill="1" applyBorder="1" applyAlignment="1">
      <alignment horizontal="center" vertical="center"/>
    </xf>
    <xf numFmtId="41" fontId="6" fillId="3" borderId="4" xfId="17" applyFont="1" applyFill="1" applyBorder="1" applyAlignment="1">
      <alignment horizontal="center" vertical="center"/>
    </xf>
    <xf numFmtId="41" fontId="6" fillId="3" borderId="5" xfId="17" applyFont="1" applyFill="1" applyBorder="1" applyAlignment="1">
      <alignment horizontal="center" vertical="center"/>
    </xf>
    <xf numFmtId="41" fontId="6" fillId="3" borderId="2" xfId="17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41" fontId="3" fillId="0" borderId="2" xfId="17" applyFont="1" applyFill="1" applyBorder="1" applyAlignment="1">
      <alignment horizontal="right" vertical="center"/>
    </xf>
    <xf numFmtId="41" fontId="3" fillId="0" borderId="2" xfId="17" applyFont="1" applyBorder="1" applyAlignment="1" quotePrefix="1">
      <alignment horizontal="right" vertical="center"/>
    </xf>
    <xf numFmtId="41" fontId="7" fillId="0" borderId="7" xfId="17" applyFont="1" applyBorder="1" applyAlignment="1">
      <alignment horizontal="center" vertical="center"/>
    </xf>
    <xf numFmtId="41" fontId="7" fillId="0" borderId="3" xfId="17" applyFont="1" applyFill="1" applyBorder="1" applyAlignment="1">
      <alignment horizontal="center" vertical="center"/>
    </xf>
    <xf numFmtId="41" fontId="7" fillId="0" borderId="5" xfId="17" applyFont="1" applyFill="1" applyBorder="1" applyAlignment="1">
      <alignment horizontal="center" vertical="center"/>
    </xf>
    <xf numFmtId="41" fontId="3" fillId="0" borderId="2" xfId="17" applyFont="1" applyFill="1" applyBorder="1" applyAlignment="1" quotePrefix="1">
      <alignment horizontal="right" vertical="center"/>
    </xf>
    <xf numFmtId="0" fontId="3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1" fontId="3" fillId="0" borderId="2" xfId="17" applyFont="1" applyBorder="1" applyAlignment="1">
      <alignment horizontal="right" vertical="center"/>
    </xf>
    <xf numFmtId="41" fontId="7" fillId="0" borderId="9" xfId="17" applyFont="1" applyBorder="1" applyAlignment="1">
      <alignment horizontal="center" vertical="center"/>
    </xf>
    <xf numFmtId="41" fontId="7" fillId="0" borderId="6" xfId="17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1" fontId="7" fillId="0" borderId="8" xfId="17" applyFont="1" applyBorder="1" applyAlignment="1">
      <alignment horizontal="center" vertical="center"/>
    </xf>
    <xf numFmtId="41" fontId="7" fillId="0" borderId="2" xfId="17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41" fontId="7" fillId="0" borderId="2" xfId="17" applyFont="1" applyBorder="1" applyAlignment="1">
      <alignment horizontal="center" vertical="center" wrapText="1"/>
    </xf>
    <xf numFmtId="41" fontId="8" fillId="0" borderId="2" xfId="17" applyFont="1" applyBorder="1" applyAlignment="1">
      <alignment horizontal="center" vertical="center"/>
    </xf>
    <xf numFmtId="41" fontId="7" fillId="0" borderId="10" xfId="17" applyFont="1" applyBorder="1" applyAlignment="1">
      <alignment horizontal="center" vertical="center"/>
    </xf>
    <xf numFmtId="41" fontId="3" fillId="0" borderId="2" xfId="17" applyFont="1" applyBorder="1" applyAlignment="1">
      <alignment horizontal="right" vertical="center" shrinkToFit="1"/>
    </xf>
    <xf numFmtId="41" fontId="3" fillId="0" borderId="10" xfId="17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41" fontId="7" fillId="0" borderId="11" xfId="17" applyFont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41" fontId="3" fillId="4" borderId="2" xfId="17" applyFont="1" applyFill="1" applyBorder="1" applyAlignment="1">
      <alignment horizontal="right" vertical="center"/>
    </xf>
    <xf numFmtId="0" fontId="7" fillId="0" borderId="10" xfId="0" applyFont="1" applyBorder="1" applyAlignment="1">
      <alignment vertical="center"/>
    </xf>
    <xf numFmtId="41" fontId="3" fillId="0" borderId="10" xfId="17" applyFont="1" applyBorder="1" applyAlignment="1">
      <alignment horizontal="center" vertical="center"/>
    </xf>
    <xf numFmtId="41" fontId="3" fillId="0" borderId="10" xfId="17" applyFont="1" applyBorder="1" applyAlignment="1" quotePrefix="1">
      <alignment horizontal="center" vertical="center"/>
    </xf>
    <xf numFmtId="41" fontId="3" fillId="0" borderId="2" xfId="17" applyFont="1" applyBorder="1" applyAlignment="1">
      <alignment horizontal="center" vertical="center"/>
    </xf>
    <xf numFmtId="41" fontId="3" fillId="0" borderId="2" xfId="17" applyFont="1" applyBorder="1" applyAlignment="1" quotePrefix="1">
      <alignment horizontal="center" vertical="center" shrinkToFit="1"/>
    </xf>
    <xf numFmtId="41" fontId="3" fillId="0" borderId="2" xfId="17" applyFont="1" applyBorder="1" applyAlignment="1" quotePrefix="1">
      <alignment horizontal="center" vertical="center"/>
    </xf>
    <xf numFmtId="41" fontId="7" fillId="4" borderId="3" xfId="17" applyFont="1" applyFill="1" applyBorder="1" applyAlignment="1">
      <alignment horizontal="center" vertical="center"/>
    </xf>
    <xf numFmtId="41" fontId="7" fillId="4" borderId="5" xfId="17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0"/>
  <sheetViews>
    <sheetView tabSelected="1" workbookViewId="0" topLeftCell="A1">
      <selection activeCell="G7" sqref="G7"/>
    </sheetView>
  </sheetViews>
  <sheetFormatPr defaultColWidth="8.88671875" defaultRowHeight="13.5"/>
  <cols>
    <col min="1" max="1" width="9.21484375" style="2" customWidth="1"/>
    <col min="2" max="2" width="9.5546875" style="2" customWidth="1"/>
    <col min="3" max="3" width="13.4453125" style="2" customWidth="1"/>
    <col min="4" max="4" width="11.99609375" style="2" customWidth="1"/>
    <col min="5" max="5" width="12.4453125" style="2" customWidth="1"/>
    <col min="6" max="6" width="9.6640625" style="2" customWidth="1"/>
    <col min="7" max="7" width="8.5546875" style="26" customWidth="1"/>
    <col min="8" max="8" width="8.88671875" style="26" customWidth="1"/>
    <col min="9" max="9" width="14.10546875" style="2" customWidth="1"/>
    <col min="10" max="11" width="12.10546875" style="2" bestFit="1" customWidth="1"/>
    <col min="12" max="12" width="10.6640625" style="2" customWidth="1"/>
    <col min="13" max="16384" width="8.88671875" style="2" customWidth="1"/>
  </cols>
  <sheetData>
    <row r="1" spans="1:12" ht="30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9.5" customHeight="1">
      <c r="A2" s="3"/>
      <c r="B2" s="4"/>
      <c r="C2" s="4"/>
      <c r="D2" s="5"/>
      <c r="E2" s="5"/>
      <c r="F2" s="5"/>
      <c r="G2" s="5"/>
      <c r="H2" s="5"/>
      <c r="I2" s="5"/>
      <c r="J2" s="5"/>
      <c r="K2" s="5"/>
      <c r="L2" s="6" t="s">
        <v>1</v>
      </c>
    </row>
    <row r="3" spans="1:12" ht="23.25" customHeight="1">
      <c r="A3" s="60" t="s">
        <v>2</v>
      </c>
      <c r="B3" s="61"/>
      <c r="C3" s="61"/>
      <c r="D3" s="61"/>
      <c r="E3" s="61"/>
      <c r="F3" s="62"/>
      <c r="G3" s="60" t="s">
        <v>3</v>
      </c>
      <c r="H3" s="61"/>
      <c r="I3" s="61"/>
      <c r="J3" s="61"/>
      <c r="K3" s="61"/>
      <c r="L3" s="62"/>
    </row>
    <row r="4" spans="1:12" s="8" customFormat="1" ht="12">
      <c r="A4" s="7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4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9</v>
      </c>
    </row>
    <row r="5" spans="1:12" s="8" customFormat="1" ht="22.5" customHeight="1">
      <c r="A5" s="9" t="s">
        <v>10</v>
      </c>
      <c r="B5" s="10"/>
      <c r="C5" s="11"/>
      <c r="D5" s="12">
        <v>1266836</v>
      </c>
      <c r="E5" s="12">
        <f>SUM(E6,E9,E11,E15,E17,E19,E21)</f>
        <v>1190456</v>
      </c>
      <c r="F5" s="12">
        <f>E5-D5</f>
        <v>-76380</v>
      </c>
      <c r="G5" s="13" t="s">
        <v>10</v>
      </c>
      <c r="H5" s="14"/>
      <c r="I5" s="15"/>
      <c r="J5" s="16">
        <v>1266836</v>
      </c>
      <c r="K5" s="16">
        <f>K6+K25+K29+K40+K42+K44+K46</f>
        <v>1190456</v>
      </c>
      <c r="L5" s="16">
        <f aca="true" t="shared" si="0" ref="L5:L47">K5-J5</f>
        <v>-76380</v>
      </c>
    </row>
    <row r="6" spans="1:12" s="26" customFormat="1" ht="22.5" customHeight="1">
      <c r="A6" s="17" t="s">
        <v>11</v>
      </c>
      <c r="B6" s="18" t="s">
        <v>12</v>
      </c>
      <c r="C6" s="19" t="s">
        <v>13</v>
      </c>
      <c r="D6" s="20">
        <v>118692</v>
      </c>
      <c r="E6" s="20">
        <f>E7+E8</f>
        <v>130859</v>
      </c>
      <c r="F6" s="21">
        <f>E6-D6</f>
        <v>12167</v>
      </c>
      <c r="G6" s="22" t="s">
        <v>14</v>
      </c>
      <c r="H6" s="23" t="s">
        <v>15</v>
      </c>
      <c r="I6" s="24"/>
      <c r="J6" s="20">
        <v>877281</v>
      </c>
      <c r="K6" s="20">
        <f>K7+K15+K19</f>
        <v>959814</v>
      </c>
      <c r="L6" s="25">
        <f t="shared" si="0"/>
        <v>82533</v>
      </c>
    </row>
    <row r="7" spans="1:12" s="26" customFormat="1" ht="22.5" customHeight="1">
      <c r="A7" s="27" t="s">
        <v>16</v>
      </c>
      <c r="B7" s="28" t="s">
        <v>16</v>
      </c>
      <c r="C7" s="29" t="s">
        <v>17</v>
      </c>
      <c r="D7" s="30">
        <v>62069</v>
      </c>
      <c r="E7" s="30">
        <v>68444</v>
      </c>
      <c r="F7" s="21">
        <f aca="true" t="shared" si="1" ref="F7:F23">E7-D7</f>
        <v>6375</v>
      </c>
      <c r="G7" s="31"/>
      <c r="H7" s="32" t="s">
        <v>18</v>
      </c>
      <c r="I7" s="24" t="s">
        <v>13</v>
      </c>
      <c r="J7" s="20">
        <v>821397</v>
      </c>
      <c r="K7" s="20">
        <f>K8+K9+K10+K11+K12+K13+K14</f>
        <v>894124</v>
      </c>
      <c r="L7" s="25">
        <f t="shared" si="0"/>
        <v>72727</v>
      </c>
    </row>
    <row r="8" spans="1:12" s="26" customFormat="1" ht="22.5" customHeight="1">
      <c r="A8" s="33"/>
      <c r="B8" s="34"/>
      <c r="C8" s="29" t="s">
        <v>19</v>
      </c>
      <c r="D8" s="30">
        <v>56623</v>
      </c>
      <c r="E8" s="30">
        <v>62415</v>
      </c>
      <c r="F8" s="21">
        <f t="shared" si="1"/>
        <v>5792</v>
      </c>
      <c r="G8" s="31"/>
      <c r="H8" s="35"/>
      <c r="I8" s="36" t="s">
        <v>20</v>
      </c>
      <c r="J8" s="30">
        <v>370686</v>
      </c>
      <c r="K8" s="30">
        <v>385939</v>
      </c>
      <c r="L8" s="25">
        <f t="shared" si="0"/>
        <v>15253</v>
      </c>
    </row>
    <row r="9" spans="1:12" s="26" customFormat="1" ht="22.5" customHeight="1">
      <c r="A9" s="18" t="s">
        <v>21</v>
      </c>
      <c r="B9" s="18" t="s">
        <v>21</v>
      </c>
      <c r="C9" s="29" t="s">
        <v>13</v>
      </c>
      <c r="D9" s="30">
        <v>399972</v>
      </c>
      <c r="E9" s="30">
        <f>E10</f>
        <v>403304</v>
      </c>
      <c r="F9" s="21">
        <f t="shared" si="1"/>
        <v>3332</v>
      </c>
      <c r="G9" s="31"/>
      <c r="H9" s="35"/>
      <c r="I9" s="36" t="s">
        <v>22</v>
      </c>
      <c r="J9" s="30">
        <v>146340</v>
      </c>
      <c r="K9" s="30">
        <v>165904</v>
      </c>
      <c r="L9" s="25">
        <f t="shared" si="0"/>
        <v>19564</v>
      </c>
    </row>
    <row r="10" spans="1:12" s="26" customFormat="1" ht="22.5" customHeight="1">
      <c r="A10" s="34" t="s">
        <v>23</v>
      </c>
      <c r="B10" s="34" t="s">
        <v>23</v>
      </c>
      <c r="C10" s="29" t="s">
        <v>24</v>
      </c>
      <c r="D10" s="30">
        <v>399972</v>
      </c>
      <c r="E10" s="30">
        <v>403304</v>
      </c>
      <c r="F10" s="21">
        <f t="shared" si="1"/>
        <v>3332</v>
      </c>
      <c r="G10" s="31"/>
      <c r="H10" s="35"/>
      <c r="I10" s="36" t="s">
        <v>25</v>
      </c>
      <c r="J10" s="30">
        <v>0</v>
      </c>
      <c r="K10" s="30">
        <v>1000</v>
      </c>
      <c r="L10" s="25">
        <f t="shared" si="0"/>
        <v>1000</v>
      </c>
    </row>
    <row r="11" spans="1:12" s="26" customFormat="1" ht="22.5" customHeight="1">
      <c r="A11" s="37" t="s">
        <v>26</v>
      </c>
      <c r="B11" s="18" t="s">
        <v>26</v>
      </c>
      <c r="C11" s="29" t="s">
        <v>13</v>
      </c>
      <c r="D11" s="30">
        <v>497686</v>
      </c>
      <c r="E11" s="30">
        <f>E12+E13+E14</f>
        <v>478087</v>
      </c>
      <c r="F11" s="21">
        <f t="shared" si="1"/>
        <v>-19599</v>
      </c>
      <c r="G11" s="31"/>
      <c r="H11" s="35"/>
      <c r="I11" s="36" t="s">
        <v>27</v>
      </c>
      <c r="J11" s="30">
        <v>172710</v>
      </c>
      <c r="K11" s="30">
        <v>184824</v>
      </c>
      <c r="L11" s="25">
        <f t="shared" si="0"/>
        <v>12114</v>
      </c>
    </row>
    <row r="12" spans="1:12" s="26" customFormat="1" ht="22.5" customHeight="1">
      <c r="A12" s="28"/>
      <c r="B12" s="28"/>
      <c r="C12" s="29" t="s">
        <v>28</v>
      </c>
      <c r="D12" s="30">
        <v>65135</v>
      </c>
      <c r="E12" s="30">
        <v>71000</v>
      </c>
      <c r="F12" s="21">
        <f t="shared" si="1"/>
        <v>5865</v>
      </c>
      <c r="G12" s="31"/>
      <c r="H12" s="35"/>
      <c r="I12" s="38" t="s">
        <v>29</v>
      </c>
      <c r="J12" s="30">
        <v>51047</v>
      </c>
      <c r="K12" s="30">
        <v>56579</v>
      </c>
      <c r="L12" s="25">
        <f t="shared" si="0"/>
        <v>5532</v>
      </c>
    </row>
    <row r="13" spans="1:12" s="26" customFormat="1" ht="22.5" customHeight="1">
      <c r="A13" s="28"/>
      <c r="B13" s="28"/>
      <c r="C13" s="29"/>
      <c r="D13" s="30">
        <v>348172</v>
      </c>
      <c r="E13" s="30">
        <v>341728</v>
      </c>
      <c r="F13" s="21">
        <f t="shared" si="1"/>
        <v>-6444</v>
      </c>
      <c r="G13" s="31"/>
      <c r="H13" s="35"/>
      <c r="I13" s="39" t="s">
        <v>30</v>
      </c>
      <c r="J13" s="30">
        <v>57150</v>
      </c>
      <c r="K13" s="30">
        <v>65680</v>
      </c>
      <c r="L13" s="25">
        <f t="shared" si="0"/>
        <v>8530</v>
      </c>
    </row>
    <row r="14" spans="1:12" s="26" customFormat="1" ht="22.5" customHeight="1">
      <c r="A14" s="34"/>
      <c r="B14" s="34"/>
      <c r="C14" s="29"/>
      <c r="D14" s="30">
        <v>84379</v>
      </c>
      <c r="E14" s="30">
        <v>65359</v>
      </c>
      <c r="F14" s="21">
        <f t="shared" si="1"/>
        <v>-19020</v>
      </c>
      <c r="G14" s="31"/>
      <c r="H14" s="35"/>
      <c r="I14" s="36" t="s">
        <v>31</v>
      </c>
      <c r="J14" s="30">
        <v>23464</v>
      </c>
      <c r="K14" s="30">
        <v>34198</v>
      </c>
      <c r="L14" s="25">
        <f t="shared" si="0"/>
        <v>10734</v>
      </c>
    </row>
    <row r="15" spans="1:12" s="26" customFormat="1" ht="22.5" customHeight="1">
      <c r="A15" s="37" t="s">
        <v>32</v>
      </c>
      <c r="B15" s="32" t="s">
        <v>32</v>
      </c>
      <c r="C15" s="29" t="s">
        <v>13</v>
      </c>
      <c r="D15" s="30">
        <v>80000</v>
      </c>
      <c r="E15" s="30">
        <f>E16</f>
        <v>84000</v>
      </c>
      <c r="F15" s="21">
        <f t="shared" si="1"/>
        <v>4000</v>
      </c>
      <c r="G15" s="31"/>
      <c r="H15" s="32" t="s">
        <v>33</v>
      </c>
      <c r="I15" s="36" t="s">
        <v>13</v>
      </c>
      <c r="J15" s="30">
        <v>3690</v>
      </c>
      <c r="K15" s="30">
        <f>K16+K17+K18</f>
        <v>3690</v>
      </c>
      <c r="L15" s="25">
        <f t="shared" si="0"/>
        <v>0</v>
      </c>
    </row>
    <row r="16" spans="1:12" s="26" customFormat="1" ht="22.5" customHeight="1">
      <c r="A16" s="34"/>
      <c r="B16" s="40"/>
      <c r="C16" s="36" t="s">
        <v>32</v>
      </c>
      <c r="D16" s="30">
        <v>80000</v>
      </c>
      <c r="E16" s="30">
        <v>84000</v>
      </c>
      <c r="F16" s="21">
        <f t="shared" si="1"/>
        <v>4000</v>
      </c>
      <c r="G16" s="31"/>
      <c r="H16" s="35"/>
      <c r="I16" s="36" t="s">
        <v>34</v>
      </c>
      <c r="J16" s="30">
        <v>150</v>
      </c>
      <c r="K16" s="30">
        <v>150</v>
      </c>
      <c r="L16" s="25">
        <f t="shared" si="0"/>
        <v>0</v>
      </c>
    </row>
    <row r="17" spans="1:12" s="26" customFormat="1" ht="22.5" customHeight="1">
      <c r="A17" s="37" t="s">
        <v>35</v>
      </c>
      <c r="B17" s="37" t="s">
        <v>35</v>
      </c>
      <c r="C17" s="29" t="s">
        <v>13</v>
      </c>
      <c r="D17" s="41">
        <v>14400</v>
      </c>
      <c r="E17" s="41">
        <f>E18</f>
        <v>24000</v>
      </c>
      <c r="F17" s="21">
        <f t="shared" si="1"/>
        <v>9600</v>
      </c>
      <c r="G17" s="31"/>
      <c r="H17" s="35"/>
      <c r="I17" s="36" t="s">
        <v>36</v>
      </c>
      <c r="J17" s="30">
        <v>3240</v>
      </c>
      <c r="K17" s="30">
        <v>3240</v>
      </c>
      <c r="L17" s="25">
        <f t="shared" si="0"/>
        <v>0</v>
      </c>
    </row>
    <row r="18" spans="1:12" s="26" customFormat="1" ht="22.5" customHeight="1">
      <c r="A18" s="34"/>
      <c r="B18" s="34"/>
      <c r="C18" s="29" t="s">
        <v>37</v>
      </c>
      <c r="D18" s="41">
        <v>14400</v>
      </c>
      <c r="E18" s="41">
        <v>24000</v>
      </c>
      <c r="F18" s="21">
        <f t="shared" si="1"/>
        <v>9600</v>
      </c>
      <c r="G18" s="31"/>
      <c r="H18" s="35"/>
      <c r="I18" s="36" t="s">
        <v>38</v>
      </c>
      <c r="J18" s="30">
        <v>300</v>
      </c>
      <c r="K18" s="30">
        <v>300</v>
      </c>
      <c r="L18" s="25">
        <f t="shared" si="0"/>
        <v>0</v>
      </c>
    </row>
    <row r="19" spans="1:12" s="26" customFormat="1" ht="22.5" customHeight="1">
      <c r="A19" s="37" t="s">
        <v>39</v>
      </c>
      <c r="B19" s="37" t="s">
        <v>39</v>
      </c>
      <c r="C19" s="29" t="s">
        <v>13</v>
      </c>
      <c r="D19" s="41">
        <v>138586</v>
      </c>
      <c r="E19" s="41">
        <f>E20</f>
        <v>52706</v>
      </c>
      <c r="F19" s="21">
        <f t="shared" si="1"/>
        <v>-85880</v>
      </c>
      <c r="G19" s="31"/>
      <c r="H19" s="32" t="s">
        <v>40</v>
      </c>
      <c r="I19" s="36" t="s">
        <v>13</v>
      </c>
      <c r="J19" s="30">
        <v>52194</v>
      </c>
      <c r="K19" s="30">
        <f>K20+K21+K22+K23+K24</f>
        <v>62000</v>
      </c>
      <c r="L19" s="25">
        <f t="shared" si="0"/>
        <v>9806</v>
      </c>
    </row>
    <row r="20" spans="1:12" s="26" customFormat="1" ht="22.5" customHeight="1">
      <c r="A20" s="34"/>
      <c r="B20" s="34"/>
      <c r="C20" s="29" t="s">
        <v>41</v>
      </c>
      <c r="D20" s="41">
        <v>138586</v>
      </c>
      <c r="E20" s="41">
        <v>52706</v>
      </c>
      <c r="F20" s="21">
        <f t="shared" si="1"/>
        <v>-85880</v>
      </c>
      <c r="G20" s="31"/>
      <c r="H20" s="35"/>
      <c r="I20" s="36" t="s">
        <v>42</v>
      </c>
      <c r="J20" s="30">
        <v>274</v>
      </c>
      <c r="K20" s="30">
        <v>3300</v>
      </c>
      <c r="L20" s="25">
        <f t="shared" si="0"/>
        <v>3026</v>
      </c>
    </row>
    <row r="21" spans="1:12" s="26" customFormat="1" ht="22.5" customHeight="1">
      <c r="A21" s="37" t="s">
        <v>43</v>
      </c>
      <c r="B21" s="37" t="s">
        <v>43</v>
      </c>
      <c r="C21" s="29" t="s">
        <v>13</v>
      </c>
      <c r="D21" s="41">
        <v>17500</v>
      </c>
      <c r="E21" s="41">
        <v>17500</v>
      </c>
      <c r="F21" s="21">
        <f t="shared" si="1"/>
        <v>0</v>
      </c>
      <c r="G21" s="31"/>
      <c r="H21" s="35"/>
      <c r="I21" s="39" t="s">
        <v>44</v>
      </c>
      <c r="J21" s="30">
        <v>6835</v>
      </c>
      <c r="K21" s="30">
        <v>8500</v>
      </c>
      <c r="L21" s="25">
        <f t="shared" si="0"/>
        <v>1665</v>
      </c>
    </row>
    <row r="22" spans="1:12" s="26" customFormat="1" ht="22.5" customHeight="1">
      <c r="A22" s="28"/>
      <c r="B22" s="28"/>
      <c r="C22" s="39" t="s">
        <v>45</v>
      </c>
      <c r="D22" s="42">
        <v>2500</v>
      </c>
      <c r="E22" s="42">
        <v>2500</v>
      </c>
      <c r="F22" s="21">
        <f t="shared" si="1"/>
        <v>0</v>
      </c>
      <c r="G22" s="31"/>
      <c r="H22" s="35"/>
      <c r="I22" s="36" t="s">
        <v>46</v>
      </c>
      <c r="J22" s="30">
        <v>31238</v>
      </c>
      <c r="K22" s="30">
        <v>35160</v>
      </c>
      <c r="L22" s="25">
        <f t="shared" si="0"/>
        <v>3922</v>
      </c>
    </row>
    <row r="23" spans="1:12" s="26" customFormat="1" ht="22.5" customHeight="1">
      <c r="A23" s="34"/>
      <c r="B23" s="34"/>
      <c r="C23" s="34" t="s">
        <v>47</v>
      </c>
      <c r="D23" s="42">
        <v>15000</v>
      </c>
      <c r="E23" s="42">
        <v>15000</v>
      </c>
      <c r="F23" s="21">
        <f t="shared" si="1"/>
        <v>0</v>
      </c>
      <c r="G23" s="31"/>
      <c r="H23" s="35"/>
      <c r="I23" s="36" t="s">
        <v>48</v>
      </c>
      <c r="J23" s="30">
        <v>8247</v>
      </c>
      <c r="K23" s="30">
        <v>9640</v>
      </c>
      <c r="L23" s="25">
        <f t="shared" si="0"/>
        <v>1393</v>
      </c>
    </row>
    <row r="24" spans="1:12" s="26" customFormat="1" ht="22.5" customHeight="1">
      <c r="A24" s="43"/>
      <c r="B24" s="43"/>
      <c r="C24" s="43"/>
      <c r="D24" s="43"/>
      <c r="E24" s="43"/>
      <c r="F24" s="43"/>
      <c r="G24" s="44"/>
      <c r="H24" s="40"/>
      <c r="I24" s="36" t="s">
        <v>49</v>
      </c>
      <c r="J24" s="30">
        <v>5600</v>
      </c>
      <c r="K24" s="30">
        <v>5400</v>
      </c>
      <c r="L24" s="25">
        <f t="shared" si="0"/>
        <v>-200</v>
      </c>
    </row>
    <row r="25" spans="1:12" s="26" customFormat="1" ht="22.5" customHeight="1">
      <c r="A25" s="43"/>
      <c r="B25" s="43"/>
      <c r="C25" s="43"/>
      <c r="D25" s="43"/>
      <c r="E25" s="43"/>
      <c r="F25" s="43"/>
      <c r="G25" s="22" t="s">
        <v>50</v>
      </c>
      <c r="H25" s="45" t="s">
        <v>15</v>
      </c>
      <c r="I25" s="45"/>
      <c r="J25" s="46">
        <v>52831</v>
      </c>
      <c r="K25" s="46">
        <f>K26+K27+K28</f>
        <v>29100</v>
      </c>
      <c r="L25" s="25">
        <f t="shared" si="0"/>
        <v>-23731</v>
      </c>
    </row>
    <row r="26" spans="1:12" s="26" customFormat="1" ht="22.5" customHeight="1">
      <c r="A26" s="47"/>
      <c r="B26" s="47"/>
      <c r="C26" s="34"/>
      <c r="D26" s="48"/>
      <c r="E26" s="48"/>
      <c r="F26" s="49"/>
      <c r="G26" s="40"/>
      <c r="H26" s="29" t="s">
        <v>51</v>
      </c>
      <c r="I26" s="34" t="s">
        <v>51</v>
      </c>
      <c r="J26" s="30">
        <v>29500</v>
      </c>
      <c r="K26" s="30">
        <v>12000</v>
      </c>
      <c r="L26" s="25">
        <f t="shared" si="0"/>
        <v>-17500</v>
      </c>
    </row>
    <row r="27" spans="1:12" s="26" customFormat="1" ht="22.5" customHeight="1">
      <c r="A27" s="29"/>
      <c r="B27" s="36"/>
      <c r="C27" s="36"/>
      <c r="D27" s="50"/>
      <c r="E27" s="50"/>
      <c r="F27" s="51"/>
      <c r="G27" s="35"/>
      <c r="H27" s="35"/>
      <c r="I27" s="40" t="s">
        <v>52</v>
      </c>
      <c r="J27" s="42">
        <v>14189</v>
      </c>
      <c r="K27" s="42">
        <v>3500</v>
      </c>
      <c r="L27" s="25">
        <f t="shared" si="0"/>
        <v>-10689</v>
      </c>
    </row>
    <row r="28" spans="1:12" s="26" customFormat="1" ht="22.5" customHeight="1">
      <c r="A28" s="29"/>
      <c r="B28" s="29"/>
      <c r="C28" s="29"/>
      <c r="D28" s="50"/>
      <c r="E28" s="50"/>
      <c r="F28" s="52"/>
      <c r="G28" s="35"/>
      <c r="H28" s="35"/>
      <c r="I28" s="29" t="s">
        <v>53</v>
      </c>
      <c r="J28" s="30">
        <v>9142</v>
      </c>
      <c r="K28" s="30">
        <v>13600</v>
      </c>
      <c r="L28" s="25">
        <f t="shared" si="0"/>
        <v>4458</v>
      </c>
    </row>
    <row r="29" spans="1:12" s="26" customFormat="1" ht="22.5" customHeight="1">
      <c r="A29" s="29"/>
      <c r="B29" s="29"/>
      <c r="C29" s="29"/>
      <c r="D29" s="43"/>
      <c r="E29" s="43"/>
      <c r="F29" s="43"/>
      <c r="G29" s="37" t="s">
        <v>54</v>
      </c>
      <c r="H29" s="53" t="s">
        <v>15</v>
      </c>
      <c r="I29" s="54"/>
      <c r="J29" s="46">
        <v>163698</v>
      </c>
      <c r="K29" s="46">
        <f>K30+K36</f>
        <v>170329</v>
      </c>
      <c r="L29" s="25">
        <f t="shared" si="0"/>
        <v>6631</v>
      </c>
    </row>
    <row r="30" spans="1:12" s="26" customFormat="1" ht="22.5" customHeight="1">
      <c r="A30" s="29"/>
      <c r="B30" s="29"/>
      <c r="C30" s="29"/>
      <c r="D30" s="43"/>
      <c r="E30" s="43"/>
      <c r="F30" s="43"/>
      <c r="G30" s="28"/>
      <c r="H30" s="37" t="s">
        <v>40</v>
      </c>
      <c r="I30" s="29" t="s">
        <v>13</v>
      </c>
      <c r="J30" s="30">
        <v>144415</v>
      </c>
      <c r="K30" s="30">
        <f>K31+K32+K33+K34+K35</f>
        <v>143257</v>
      </c>
      <c r="L30" s="25">
        <f t="shared" si="0"/>
        <v>-1158</v>
      </c>
    </row>
    <row r="31" spans="1:12" s="26" customFormat="1" ht="22.5" customHeight="1">
      <c r="A31" s="29"/>
      <c r="B31" s="29"/>
      <c r="C31" s="29"/>
      <c r="D31" s="43"/>
      <c r="E31" s="43"/>
      <c r="F31" s="43"/>
      <c r="G31" s="28"/>
      <c r="H31" s="28"/>
      <c r="I31" s="29" t="s">
        <v>55</v>
      </c>
      <c r="J31" s="30">
        <v>91345</v>
      </c>
      <c r="K31" s="30">
        <v>95497</v>
      </c>
      <c r="L31" s="25">
        <f t="shared" si="0"/>
        <v>4152</v>
      </c>
    </row>
    <row r="32" spans="1:12" s="26" customFormat="1" ht="22.5" customHeight="1">
      <c r="A32" s="29"/>
      <c r="B32" s="29"/>
      <c r="C32" s="29"/>
      <c r="D32" s="43"/>
      <c r="E32" s="43"/>
      <c r="F32" s="43"/>
      <c r="G32" s="28"/>
      <c r="H32" s="28"/>
      <c r="I32" s="29" t="s">
        <v>56</v>
      </c>
      <c r="J32" s="30">
        <v>13959</v>
      </c>
      <c r="K32" s="30">
        <v>12000</v>
      </c>
      <c r="L32" s="25">
        <f t="shared" si="0"/>
        <v>-1959</v>
      </c>
    </row>
    <row r="33" spans="1:12" s="26" customFormat="1" ht="22.5" customHeight="1">
      <c r="A33" s="29"/>
      <c r="B33" s="29"/>
      <c r="C33" s="29"/>
      <c r="D33" s="43"/>
      <c r="E33" s="43"/>
      <c r="F33" s="43"/>
      <c r="G33" s="28"/>
      <c r="H33" s="28"/>
      <c r="I33" s="29" t="s">
        <v>57</v>
      </c>
      <c r="J33" s="30">
        <v>1316</v>
      </c>
      <c r="K33" s="30"/>
      <c r="L33" s="25">
        <f t="shared" si="0"/>
        <v>-1316</v>
      </c>
    </row>
    <row r="34" spans="1:12" s="26" customFormat="1" ht="22.5" customHeight="1">
      <c r="A34" s="29"/>
      <c r="B34" s="29"/>
      <c r="C34" s="29"/>
      <c r="D34" s="43"/>
      <c r="E34" s="43"/>
      <c r="F34" s="43"/>
      <c r="G34" s="28"/>
      <c r="H34" s="28"/>
      <c r="I34" s="29" t="s">
        <v>58</v>
      </c>
      <c r="J34" s="30">
        <v>0</v>
      </c>
      <c r="K34" s="30">
        <v>0</v>
      </c>
      <c r="L34" s="25">
        <f t="shared" si="0"/>
        <v>0</v>
      </c>
    </row>
    <row r="35" spans="1:12" s="26" customFormat="1" ht="22.5" customHeight="1">
      <c r="A35" s="29"/>
      <c r="B35" s="29"/>
      <c r="C35" s="29"/>
      <c r="D35" s="43"/>
      <c r="E35" s="43"/>
      <c r="F35" s="43"/>
      <c r="G35" s="28"/>
      <c r="H35" s="34"/>
      <c r="I35" s="29" t="s">
        <v>59</v>
      </c>
      <c r="J35" s="30">
        <v>37795</v>
      </c>
      <c r="K35" s="30">
        <v>35760</v>
      </c>
      <c r="L35" s="25">
        <f t="shared" si="0"/>
        <v>-2035</v>
      </c>
    </row>
    <row r="36" spans="1:12" s="26" customFormat="1" ht="22.5" customHeight="1">
      <c r="A36" s="29"/>
      <c r="B36" s="29"/>
      <c r="C36" s="29"/>
      <c r="D36" s="43"/>
      <c r="E36" s="43"/>
      <c r="F36" s="43"/>
      <c r="G36" s="28"/>
      <c r="H36" s="37" t="s">
        <v>54</v>
      </c>
      <c r="I36" s="29" t="s">
        <v>13</v>
      </c>
      <c r="J36" s="30">
        <v>19283</v>
      </c>
      <c r="K36" s="30">
        <f>K37+K38+K39</f>
        <v>27072</v>
      </c>
      <c r="L36" s="25">
        <f t="shared" si="0"/>
        <v>7789</v>
      </c>
    </row>
    <row r="37" spans="1:12" s="26" customFormat="1" ht="22.5" customHeight="1">
      <c r="A37" s="29"/>
      <c r="B37" s="29"/>
      <c r="C37" s="29"/>
      <c r="D37" s="43"/>
      <c r="E37" s="43"/>
      <c r="F37" s="43"/>
      <c r="G37" s="28"/>
      <c r="H37" s="28"/>
      <c r="I37" s="29" t="s">
        <v>60</v>
      </c>
      <c r="J37" s="30">
        <v>2456</v>
      </c>
      <c r="K37" s="30">
        <v>2800</v>
      </c>
      <c r="L37" s="25">
        <f t="shared" si="0"/>
        <v>344</v>
      </c>
    </row>
    <row r="38" spans="1:12" s="26" customFormat="1" ht="22.5" customHeight="1">
      <c r="A38" s="29"/>
      <c r="B38" s="29"/>
      <c r="C38" s="29"/>
      <c r="D38" s="43"/>
      <c r="E38" s="43"/>
      <c r="F38" s="43"/>
      <c r="G38" s="28"/>
      <c r="H38" s="28"/>
      <c r="I38" s="29" t="s">
        <v>61</v>
      </c>
      <c r="J38" s="30">
        <v>8000</v>
      </c>
      <c r="K38" s="30">
        <v>10600</v>
      </c>
      <c r="L38" s="25">
        <f t="shared" si="0"/>
        <v>2600</v>
      </c>
    </row>
    <row r="39" spans="1:12" s="26" customFormat="1" ht="22.5" customHeight="1">
      <c r="A39" s="29"/>
      <c r="B39" s="29"/>
      <c r="C39" s="29"/>
      <c r="D39" s="43"/>
      <c r="E39" s="43"/>
      <c r="F39" s="43"/>
      <c r="G39" s="34"/>
      <c r="H39" s="34"/>
      <c r="I39" s="29" t="s">
        <v>62</v>
      </c>
      <c r="J39" s="30">
        <v>8827</v>
      </c>
      <c r="K39" s="30">
        <v>13672</v>
      </c>
      <c r="L39" s="25">
        <f t="shared" si="0"/>
        <v>4845</v>
      </c>
    </row>
    <row r="40" spans="1:12" s="26" customFormat="1" ht="22.5" customHeight="1">
      <c r="A40" s="29"/>
      <c r="B40" s="29"/>
      <c r="C40" s="29"/>
      <c r="D40" s="43"/>
      <c r="E40" s="43"/>
      <c r="F40" s="43"/>
      <c r="G40" s="37" t="s">
        <v>63</v>
      </c>
      <c r="H40" s="55" t="s">
        <v>15</v>
      </c>
      <c r="I40" s="56"/>
      <c r="J40" s="30">
        <v>320</v>
      </c>
      <c r="K40" s="30">
        <f>K41</f>
        <v>200</v>
      </c>
      <c r="L40" s="25">
        <f t="shared" si="0"/>
        <v>-120</v>
      </c>
    </row>
    <row r="41" spans="1:12" s="26" customFormat="1" ht="22.5" customHeight="1">
      <c r="A41" s="29"/>
      <c r="B41" s="29"/>
      <c r="C41" s="29"/>
      <c r="D41" s="43"/>
      <c r="E41" s="43"/>
      <c r="F41" s="43"/>
      <c r="G41" s="34"/>
      <c r="H41" s="29" t="s">
        <v>63</v>
      </c>
      <c r="I41" s="29" t="s">
        <v>63</v>
      </c>
      <c r="J41" s="30">
        <v>320</v>
      </c>
      <c r="K41" s="30">
        <v>200</v>
      </c>
      <c r="L41" s="25">
        <f t="shared" si="0"/>
        <v>-120</v>
      </c>
    </row>
    <row r="42" spans="1:12" s="26" customFormat="1" ht="22.5" customHeight="1">
      <c r="A42" s="29"/>
      <c r="B42" s="29"/>
      <c r="C42" s="29"/>
      <c r="D42" s="43"/>
      <c r="E42" s="43"/>
      <c r="F42" s="43"/>
      <c r="G42" s="37" t="s">
        <v>64</v>
      </c>
      <c r="H42" s="55" t="s">
        <v>15</v>
      </c>
      <c r="I42" s="56"/>
      <c r="J42" s="30">
        <v>52706</v>
      </c>
      <c r="K42" s="30">
        <f>K43</f>
        <v>11013</v>
      </c>
      <c r="L42" s="25">
        <f t="shared" si="0"/>
        <v>-41693</v>
      </c>
    </row>
    <row r="43" spans="1:12" s="26" customFormat="1" ht="22.5" customHeight="1">
      <c r="A43" s="29"/>
      <c r="B43" s="29"/>
      <c r="C43" s="29"/>
      <c r="D43" s="43"/>
      <c r="E43" s="43"/>
      <c r="F43" s="43"/>
      <c r="G43" s="34"/>
      <c r="H43" s="29" t="s">
        <v>64</v>
      </c>
      <c r="I43" s="29" t="s">
        <v>64</v>
      </c>
      <c r="J43" s="30">
        <v>52706</v>
      </c>
      <c r="K43" s="30">
        <v>11013</v>
      </c>
      <c r="L43" s="25">
        <f t="shared" si="0"/>
        <v>-41693</v>
      </c>
    </row>
    <row r="44" spans="1:12" s="26" customFormat="1" ht="22.5" customHeight="1">
      <c r="A44" s="29"/>
      <c r="B44" s="29"/>
      <c r="C44" s="29"/>
      <c r="D44" s="43"/>
      <c r="E44" s="43"/>
      <c r="F44" s="43"/>
      <c r="G44" s="37" t="s">
        <v>65</v>
      </c>
      <c r="H44" s="55" t="s">
        <v>15</v>
      </c>
      <c r="I44" s="56"/>
      <c r="J44" s="30">
        <v>60000</v>
      </c>
      <c r="K44" s="30">
        <f>K45</f>
        <v>10000</v>
      </c>
      <c r="L44" s="25">
        <f t="shared" si="0"/>
        <v>-50000</v>
      </c>
    </row>
    <row r="45" spans="1:12" s="26" customFormat="1" ht="22.5" customHeight="1">
      <c r="A45" s="29"/>
      <c r="B45" s="29"/>
      <c r="C45" s="29"/>
      <c r="D45" s="43"/>
      <c r="E45" s="43"/>
      <c r="F45" s="43"/>
      <c r="G45" s="34"/>
      <c r="H45" s="29" t="s">
        <v>66</v>
      </c>
      <c r="I45" s="57" t="s">
        <v>66</v>
      </c>
      <c r="J45" s="30">
        <v>60000</v>
      </c>
      <c r="K45" s="30">
        <v>10000</v>
      </c>
      <c r="L45" s="25">
        <f t="shared" si="0"/>
        <v>-50000</v>
      </c>
    </row>
    <row r="46" spans="1:12" s="26" customFormat="1" ht="22.5" customHeight="1">
      <c r="A46" s="58"/>
      <c r="B46" s="58"/>
      <c r="C46" s="58"/>
      <c r="D46" s="58"/>
      <c r="E46" s="58"/>
      <c r="F46" s="58"/>
      <c r="G46" s="37" t="s">
        <v>67</v>
      </c>
      <c r="H46" s="55" t="s">
        <v>15</v>
      </c>
      <c r="I46" s="56"/>
      <c r="J46" s="30">
        <v>60000</v>
      </c>
      <c r="K46" s="30">
        <f>K47</f>
        <v>10000</v>
      </c>
      <c r="L46" s="25">
        <f t="shared" si="0"/>
        <v>-50000</v>
      </c>
    </row>
    <row r="47" spans="1:12" s="26" customFormat="1" ht="22.5" customHeight="1">
      <c r="A47" s="58"/>
      <c r="B47" s="58"/>
      <c r="C47" s="58"/>
      <c r="D47" s="58"/>
      <c r="E47" s="58"/>
      <c r="F47" s="58"/>
      <c r="G47" s="34"/>
      <c r="H47" s="29" t="s">
        <v>68</v>
      </c>
      <c r="I47" s="57" t="s">
        <v>68</v>
      </c>
      <c r="J47" s="30">
        <v>60000</v>
      </c>
      <c r="K47" s="30">
        <v>10000</v>
      </c>
      <c r="L47" s="25">
        <f t="shared" si="0"/>
        <v>-50000</v>
      </c>
    </row>
    <row r="48" spans="1:12" s="26" customFormat="1" ht="22.5" customHeight="1">
      <c r="A48" s="2"/>
      <c r="B48" s="2"/>
      <c r="C48" s="2"/>
      <c r="D48" s="2"/>
      <c r="E48" s="2"/>
      <c r="F48" s="2"/>
      <c r="G48" s="8"/>
      <c r="H48" s="8"/>
      <c r="I48" s="59"/>
      <c r="J48" s="2"/>
      <c r="K48" s="2"/>
      <c r="L48" s="2"/>
    </row>
    <row r="49" spans="1:12" s="26" customFormat="1" ht="22.5" customHeight="1">
      <c r="A49" s="2"/>
      <c r="B49" s="2"/>
      <c r="C49" s="2"/>
      <c r="D49" s="2"/>
      <c r="E49" s="2"/>
      <c r="F49" s="2"/>
      <c r="G49" s="8"/>
      <c r="H49" s="8"/>
      <c r="I49" s="59"/>
      <c r="J49" s="2"/>
      <c r="K49" s="2"/>
      <c r="L49" s="2"/>
    </row>
    <row r="50" spans="7:9" ht="22.5" customHeight="1">
      <c r="G50" s="8"/>
      <c r="H50" s="8"/>
      <c r="I50" s="59"/>
    </row>
    <row r="51" spans="7:9" ht="22.5" customHeight="1">
      <c r="G51" s="8"/>
      <c r="H51" s="8"/>
      <c r="I51" s="59"/>
    </row>
    <row r="52" spans="7:9" ht="22.5" customHeight="1">
      <c r="G52" s="8"/>
      <c r="H52" s="8"/>
      <c r="I52" s="59"/>
    </row>
    <row r="53" spans="7:9" ht="22.5" customHeight="1">
      <c r="G53" s="8"/>
      <c r="H53" s="8"/>
      <c r="I53" s="59"/>
    </row>
    <row r="54" spans="7:9" ht="22.5" customHeight="1">
      <c r="G54" s="8"/>
      <c r="H54" s="8"/>
      <c r="I54" s="59"/>
    </row>
    <row r="55" spans="7:9" ht="22.5" customHeight="1">
      <c r="G55" s="8"/>
      <c r="H55" s="8"/>
      <c r="I55" s="59"/>
    </row>
    <row r="56" spans="7:9" ht="22.5" customHeight="1">
      <c r="G56" s="8"/>
      <c r="H56" s="8"/>
      <c r="I56" s="59"/>
    </row>
    <row r="57" spans="7:9" ht="22.5" customHeight="1">
      <c r="G57" s="8"/>
      <c r="H57" s="8"/>
      <c r="I57" s="59"/>
    </row>
    <row r="58" spans="7:9" ht="22.5" customHeight="1">
      <c r="G58" s="8"/>
      <c r="H58" s="8"/>
      <c r="I58" s="59"/>
    </row>
    <row r="59" spans="7:9" ht="22.5" customHeight="1">
      <c r="G59" s="8"/>
      <c r="H59" s="8"/>
      <c r="I59" s="59"/>
    </row>
    <row r="60" spans="7:9" ht="22.5" customHeight="1">
      <c r="G60" s="8"/>
      <c r="H60" s="8"/>
      <c r="I60" s="59"/>
    </row>
    <row r="61" spans="7:9" ht="22.5" customHeight="1">
      <c r="G61" s="8"/>
      <c r="H61" s="8"/>
      <c r="I61" s="59"/>
    </row>
    <row r="62" spans="7:9" ht="22.5" customHeight="1">
      <c r="G62" s="8"/>
      <c r="H62" s="8"/>
      <c r="I62" s="59"/>
    </row>
    <row r="63" spans="7:9" ht="22.5" customHeight="1">
      <c r="G63" s="8"/>
      <c r="H63" s="8"/>
      <c r="I63" s="59"/>
    </row>
    <row r="64" spans="7:9" ht="22.5" customHeight="1">
      <c r="G64" s="8"/>
      <c r="H64" s="8"/>
      <c r="I64" s="59"/>
    </row>
    <row r="65" spans="7:9" ht="22.5" customHeight="1">
      <c r="G65" s="8"/>
      <c r="H65" s="8"/>
      <c r="I65" s="59"/>
    </row>
    <row r="66" spans="7:9" ht="22.5" customHeight="1">
      <c r="G66" s="8"/>
      <c r="H66" s="8"/>
      <c r="I66" s="59"/>
    </row>
    <row r="67" spans="7:9" ht="22.5" customHeight="1">
      <c r="G67" s="8"/>
      <c r="H67" s="8"/>
      <c r="I67" s="59"/>
    </row>
    <row r="68" spans="7:9" ht="22.5" customHeight="1">
      <c r="G68" s="8"/>
      <c r="H68" s="8"/>
      <c r="I68" s="59"/>
    </row>
    <row r="69" spans="7:9" ht="22.5" customHeight="1">
      <c r="G69" s="8"/>
      <c r="H69" s="8"/>
      <c r="I69" s="59"/>
    </row>
    <row r="70" spans="7:9" ht="22.5" customHeight="1">
      <c r="G70" s="8"/>
      <c r="H70" s="8"/>
      <c r="I70" s="59"/>
    </row>
    <row r="71" spans="7:9" ht="22.5" customHeight="1">
      <c r="G71" s="8"/>
      <c r="H71" s="8"/>
      <c r="I71" s="59"/>
    </row>
    <row r="72" spans="7:9" ht="22.5" customHeight="1">
      <c r="G72" s="8"/>
      <c r="H72" s="8"/>
      <c r="I72" s="59"/>
    </row>
    <row r="73" spans="7:9" ht="22.5" customHeight="1">
      <c r="G73" s="8"/>
      <c r="H73" s="8"/>
      <c r="I73" s="59"/>
    </row>
    <row r="74" spans="7:9" ht="22.5" customHeight="1">
      <c r="G74" s="8"/>
      <c r="H74" s="8"/>
      <c r="I74" s="59"/>
    </row>
    <row r="75" spans="7:9" ht="22.5" customHeight="1">
      <c r="G75" s="8"/>
      <c r="H75" s="8"/>
      <c r="I75" s="59"/>
    </row>
    <row r="76" spans="7:9" ht="22.5" customHeight="1">
      <c r="G76" s="8"/>
      <c r="H76" s="8"/>
      <c r="I76" s="59"/>
    </row>
    <row r="77" spans="7:9" ht="22.5" customHeight="1">
      <c r="G77" s="8"/>
      <c r="H77" s="8"/>
      <c r="I77" s="59"/>
    </row>
    <row r="78" spans="7:9" ht="22.5" customHeight="1">
      <c r="G78" s="8"/>
      <c r="H78" s="8"/>
      <c r="I78" s="59"/>
    </row>
    <row r="79" spans="7:9" ht="22.5" customHeight="1">
      <c r="G79" s="8"/>
      <c r="H79" s="8"/>
      <c r="I79" s="59"/>
    </row>
    <row r="80" spans="7:9" ht="22.5" customHeight="1">
      <c r="G80" s="8"/>
      <c r="H80" s="8"/>
      <c r="I80" s="59"/>
    </row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</sheetData>
  <mergeCells count="3">
    <mergeCell ref="A1:L1"/>
    <mergeCell ref="G3:L3"/>
    <mergeCell ref="A3:F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JUNEXPSP3</dc:creator>
  <cp:keywords/>
  <dc:description/>
  <cp:lastModifiedBy>JUNEXPSP3</cp:lastModifiedBy>
  <dcterms:created xsi:type="dcterms:W3CDTF">2013-01-03T00:29:42Z</dcterms:created>
  <dcterms:modified xsi:type="dcterms:W3CDTF">2013-01-03T00:30:13Z</dcterms:modified>
  <cp:category/>
  <cp:version/>
  <cp:contentType/>
  <cp:contentStatus/>
</cp:coreProperties>
</file>